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18" i="1"/>
  <c r="J118" i="1"/>
  <c r="I118" i="1"/>
  <c r="H118" i="1"/>
  <c r="G118" i="1"/>
  <c r="F118" i="1"/>
  <c r="L185" i="1"/>
  <c r="J185" i="1"/>
  <c r="I185" i="1"/>
  <c r="H185" i="1"/>
  <c r="H196" i="1" s="1"/>
  <c r="G196" i="1"/>
  <c r="F185" i="1"/>
  <c r="F196" i="1" s="1"/>
  <c r="L166" i="1"/>
  <c r="J166" i="1"/>
  <c r="I166" i="1"/>
  <c r="H166" i="1"/>
  <c r="G166" i="1"/>
  <c r="F166" i="1"/>
  <c r="F177" i="1" s="1"/>
  <c r="L146" i="1"/>
  <c r="J146" i="1"/>
  <c r="J158" i="1" s="1"/>
  <c r="I146" i="1"/>
  <c r="H146" i="1"/>
  <c r="G146" i="1"/>
  <c r="G158" i="1" s="1"/>
  <c r="F146" i="1"/>
  <c r="F158" i="1" s="1"/>
  <c r="L137" i="1"/>
  <c r="J137" i="1"/>
  <c r="I137" i="1"/>
  <c r="H137" i="1"/>
  <c r="G137" i="1"/>
  <c r="F137" i="1"/>
  <c r="L127" i="1"/>
  <c r="J127" i="1"/>
  <c r="J138" i="1" s="1"/>
  <c r="I127" i="1"/>
  <c r="H127" i="1"/>
  <c r="G127" i="1"/>
  <c r="F127" i="1"/>
  <c r="F138" i="1" s="1"/>
  <c r="L108" i="1"/>
  <c r="J108" i="1"/>
  <c r="I108" i="1"/>
  <c r="H108" i="1"/>
  <c r="G108" i="1"/>
  <c r="G119" i="1" s="1"/>
  <c r="F108" i="1"/>
  <c r="B196" i="1"/>
  <c r="A196" i="1"/>
  <c r="B186" i="1"/>
  <c r="A186" i="1"/>
  <c r="B177" i="1"/>
  <c r="A177" i="1"/>
  <c r="B167" i="1"/>
  <c r="A167" i="1"/>
  <c r="B158" i="1"/>
  <c r="A158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6" i="1" l="1"/>
  <c r="L177" i="1"/>
  <c r="L158" i="1"/>
  <c r="L119" i="1"/>
  <c r="L43" i="1"/>
  <c r="G177" i="1"/>
  <c r="H177" i="1"/>
  <c r="L138" i="1"/>
  <c r="L81" i="1"/>
  <c r="G43" i="1"/>
  <c r="G100" i="1"/>
  <c r="I138" i="1"/>
  <c r="G138" i="1"/>
  <c r="I158" i="1"/>
  <c r="I177" i="1"/>
  <c r="I196" i="1"/>
  <c r="I119" i="1"/>
  <c r="F119" i="1"/>
  <c r="J119" i="1"/>
  <c r="H138" i="1"/>
  <c r="H158" i="1"/>
  <c r="H119" i="1"/>
  <c r="L196" i="1"/>
  <c r="I100" i="1"/>
  <c r="I24" i="1"/>
  <c r="G24" i="1"/>
  <c r="J177" i="1"/>
  <c r="I81" i="1"/>
  <c r="G81" i="1"/>
  <c r="L62" i="1"/>
  <c r="L100" i="1"/>
  <c r="J100" i="1"/>
  <c r="H100" i="1"/>
  <c r="F100" i="1"/>
  <c r="J81" i="1"/>
  <c r="H81" i="1"/>
  <c r="F81" i="1"/>
  <c r="G62" i="1"/>
  <c r="J62" i="1"/>
  <c r="H62" i="1"/>
  <c r="F62" i="1"/>
  <c r="I43" i="1"/>
  <c r="J43" i="1"/>
  <c r="H43" i="1"/>
  <c r="F43" i="1"/>
  <c r="F24" i="1"/>
  <c r="L24" i="1"/>
  <c r="J24" i="1"/>
  <c r="H24" i="1"/>
  <c r="I197" i="1" l="1"/>
  <c r="G197" i="1"/>
  <c r="L197" i="1"/>
  <c r="F197" i="1"/>
  <c r="J197" i="1"/>
  <c r="H197" i="1"/>
</calcChain>
</file>

<file path=xl/sharedStrings.xml><?xml version="1.0" encoding="utf-8"?>
<sst xmlns="http://schemas.openxmlformats.org/spreadsheetml/2006/main" count="343" uniqueCount="125">
  <si>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</si>
  <si>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</si>
  <si>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</si>
  <si>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</si>
  <si>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</si>
  <si>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</si>
  <si>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</si>
  <si>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</si>
  <si>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</si>
  <si>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</si>
  <si>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</si>
  <si>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</si>
  <si>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</si>
  <si>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</si>
  <si>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</si>
  <si>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</si>
  <si>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</si>
  <si>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</si>
  <si>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</si>
  <si>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</si>
  <si>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</si>
  <si>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</si>
  <si>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</si>
  <si>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</si>
  <si>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</si>
  <si>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</si>
  <si>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</si>
  <si>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</si>
  <si>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</si>
  <si>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</si>
  <si>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</si>
  <si>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</si>
  <si>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</si>
  <si>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</si>
  <si>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</si>
  <si>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</si>
  <si>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</si>
  <si>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</si>
  <si>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</si>
  <si>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</si>
  <si>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</si>
  <si>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пром.</t>
  </si>
  <si>
    <t>П/Ф</t>
  </si>
  <si>
    <t>Хлеб ржаной</t>
  </si>
  <si>
    <t>Хлеб</t>
  </si>
  <si>
    <t>Картофельное пюре</t>
  </si>
  <si>
    <t>54-11г</t>
  </si>
  <si>
    <t>Суп картофельный с макаронными изделиями</t>
  </si>
  <si>
    <t>54-7с</t>
  </si>
  <si>
    <t>Рис отварной</t>
  </si>
  <si>
    <t>54-6г</t>
  </si>
  <si>
    <t>фрукт</t>
  </si>
  <si>
    <t>Яблоко</t>
  </si>
  <si>
    <t>Салат из белокочанной капусты</t>
  </si>
  <si>
    <t>54-7з</t>
  </si>
  <si>
    <t>Компот из смеси сухофруктов</t>
  </si>
  <si>
    <t>Борщ с капустой и картофелем со сметаной</t>
  </si>
  <si>
    <t>54-2с</t>
  </si>
  <si>
    <t>54-10с</t>
  </si>
  <si>
    <t>53-19з</t>
  </si>
  <si>
    <t>Апельсин</t>
  </si>
  <si>
    <t>Каша гречневая рассыпчатая</t>
  </si>
  <si>
    <t>54-4г</t>
  </si>
  <si>
    <t>54-8с</t>
  </si>
  <si>
    <t>Салат из свеклы с курагой и изюмом</t>
  </si>
  <si>
    <t>54-14з</t>
  </si>
  <si>
    <t>54-9с</t>
  </si>
  <si>
    <t>54-9р</t>
  </si>
  <si>
    <t>54-11з</t>
  </si>
  <si>
    <t>Салат из моркови и яблок</t>
  </si>
  <si>
    <t>Мурсалимов Р.Г.</t>
  </si>
  <si>
    <t>МКОУ " Ермолаевская средняя школа"</t>
  </si>
  <si>
    <t>Суп гороховый</t>
  </si>
  <si>
    <t>54-18м</t>
  </si>
  <si>
    <t>Напиток из шиповника</t>
  </si>
  <si>
    <t>54-13хн</t>
  </si>
  <si>
    <t>Сыр твердых сортов в нарезке</t>
  </si>
  <si>
    <t>54-1з</t>
  </si>
  <si>
    <t>Салат картофельный с морковью и зеленым горошком</t>
  </si>
  <si>
    <t>54-34з</t>
  </si>
  <si>
    <t>Суп крестьянский с крупой (крупа перловая)</t>
  </si>
  <si>
    <t>Рыба запеченная в сметанном соусе (горбша)</t>
  </si>
  <si>
    <t>54-8р</t>
  </si>
  <si>
    <t>Компот из клубники</t>
  </si>
  <si>
    <t>54-31хн</t>
  </si>
  <si>
    <t>Плов с курицей</t>
  </si>
  <si>
    <t>54-12м</t>
  </si>
  <si>
    <t>напиток тыквенный</t>
  </si>
  <si>
    <t>Йогурт 3,2%</t>
  </si>
  <si>
    <t>Щи из свежей капусты со сметаной</t>
  </si>
  <si>
    <t>54-1с</t>
  </si>
  <si>
    <t>54-6м</t>
  </si>
  <si>
    <t>Сок морковный</t>
  </si>
  <si>
    <t>54-24с</t>
  </si>
  <si>
    <t>Макароны отварные с сыром</t>
  </si>
  <si>
    <t>54-3г</t>
  </si>
  <si>
    <t>Сок апельсиновый</t>
  </si>
  <si>
    <t xml:space="preserve">Суп фасолевый </t>
  </si>
  <si>
    <t>Кисель из брусники</t>
  </si>
  <si>
    <t>54-21хн</t>
  </si>
  <si>
    <t>масло сливочное порциями</t>
  </si>
  <si>
    <t>54-12с</t>
  </si>
  <si>
    <t>54-23м</t>
  </si>
  <si>
    <t>Компот из вишни</t>
  </si>
  <si>
    <t>54-6хн</t>
  </si>
  <si>
    <t>Суп с рыбными консервами (горбуша)</t>
  </si>
  <si>
    <t>Компот из чернослива</t>
  </si>
  <si>
    <t>54-3хн</t>
  </si>
  <si>
    <t>Сок Яблочный</t>
  </si>
  <si>
    <t>Суп крестьянский с крупой (крупа рисовая)</t>
  </si>
  <si>
    <t>54-11с</t>
  </si>
  <si>
    <t>Макароны отварные</t>
  </si>
  <si>
    <t>54-1г</t>
  </si>
  <si>
    <t>54-1хн</t>
  </si>
  <si>
    <t xml:space="preserve">Печень говяжья по-страгоновски </t>
  </si>
  <si>
    <t xml:space="preserve">Биточек из говядины </t>
  </si>
  <si>
    <t>Соус красный основной</t>
  </si>
  <si>
    <t>54-3соус</t>
  </si>
  <si>
    <t>Котлеты "Домашние"</t>
  </si>
  <si>
    <t xml:space="preserve">Тефтели "Натуральные" </t>
  </si>
  <si>
    <t>Соус белый основной</t>
  </si>
  <si>
    <t>54-2соус</t>
  </si>
  <si>
    <t xml:space="preserve">Биточек из курицы </t>
  </si>
  <si>
    <t>Биточек из говядины</t>
  </si>
  <si>
    <t>Рыба запеченная в сметанном соусе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</si>
</sst>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4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5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7"/>
  <sheetViews>
    <sheetView tabSelected="1" zoomScale="90" zoomScaleNormal="9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E169" sqref="E16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63" t="s">
        <v>71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5" ht="18" x14ac:dyDescent="0.2">
      <c r="A2" s="35" t="s">
        <v>6</v>
      </c>
      <c r="C2" s="2"/>
      <c r="G2" s="2" t="s">
        <v>18</v>
      </c>
      <c r="H2" s="65" t="s">
        <v>70</v>
      </c>
      <c r="I2" s="65"/>
      <c r="J2" s="65"/>
      <c r="K2" s="6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2025</v>
      </c>
      <c r="K3" s="50"/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5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5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5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5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  <c r="O13" s="56"/>
    </row>
    <row r="14" spans="1:15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27</v>
      </c>
      <c r="E15" s="57" t="s">
        <v>72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 t="s">
        <v>63</v>
      </c>
      <c r="L15" s="43">
        <v>7.5</v>
      </c>
    </row>
    <row r="16" spans="1:15" ht="15" x14ac:dyDescent="0.25">
      <c r="A16" s="23"/>
      <c r="B16" s="15"/>
      <c r="C16" s="11"/>
      <c r="D16" s="7" t="s">
        <v>28</v>
      </c>
      <c r="E16" s="42" t="s">
        <v>114</v>
      </c>
      <c r="F16" s="43">
        <v>110</v>
      </c>
      <c r="G16" s="43">
        <v>15.6</v>
      </c>
      <c r="H16" s="43">
        <v>15.1</v>
      </c>
      <c r="I16" s="43">
        <v>6.9</v>
      </c>
      <c r="J16" s="43">
        <v>225.3</v>
      </c>
      <c r="K16" s="52" t="s">
        <v>73</v>
      </c>
      <c r="L16" s="43">
        <v>28.93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160</v>
      </c>
      <c r="G17" s="43">
        <v>3.8</v>
      </c>
      <c r="H17" s="43">
        <v>5.0999999999999996</v>
      </c>
      <c r="I17" s="43">
        <v>38.9</v>
      </c>
      <c r="J17" s="43">
        <v>217.1</v>
      </c>
      <c r="K17" s="52" t="s">
        <v>50</v>
      </c>
      <c r="L17" s="43">
        <v>10.81</v>
      </c>
    </row>
    <row r="18" spans="1:12" ht="15" x14ac:dyDescent="0.25">
      <c r="A18" s="23"/>
      <c r="B18" s="15"/>
      <c r="C18" s="11"/>
      <c r="D18" s="7" t="s">
        <v>30</v>
      </c>
      <c r="E18" s="51" t="s">
        <v>74</v>
      </c>
      <c r="F18" s="43">
        <v>200</v>
      </c>
      <c r="G18" s="43">
        <v>0.6</v>
      </c>
      <c r="H18" s="43">
        <v>0.2</v>
      </c>
      <c r="I18" s="43">
        <v>15.1</v>
      </c>
      <c r="J18" s="43">
        <v>65.400000000000006</v>
      </c>
      <c r="K18" s="52" t="s">
        <v>75</v>
      </c>
      <c r="L18" s="43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</v>
      </c>
      <c r="K19" s="44" t="s">
        <v>41</v>
      </c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2.6</v>
      </c>
      <c r="H20" s="43">
        <v>0.5</v>
      </c>
      <c r="I20" s="43">
        <v>13.4</v>
      </c>
      <c r="J20" s="43">
        <v>68.3</v>
      </c>
      <c r="K20" s="44" t="s">
        <v>41</v>
      </c>
      <c r="L20" s="43">
        <v>2.8</v>
      </c>
    </row>
    <row r="21" spans="1:12" ht="15" x14ac:dyDescent="0.25">
      <c r="A21" s="23"/>
      <c r="B21" s="15"/>
      <c r="C21" s="11"/>
      <c r="D21" s="6"/>
      <c r="E21" s="51" t="s">
        <v>76</v>
      </c>
      <c r="F21" s="43">
        <v>50</v>
      </c>
      <c r="G21" s="43">
        <v>11.6</v>
      </c>
      <c r="H21" s="43">
        <v>14.8</v>
      </c>
      <c r="I21" s="43">
        <v>0</v>
      </c>
      <c r="J21" s="43">
        <v>179.2</v>
      </c>
      <c r="K21" s="52" t="s">
        <v>77</v>
      </c>
      <c r="L21" s="43">
        <v>24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43.180000000000007</v>
      </c>
      <c r="H23" s="19">
        <f t="shared" si="2"/>
        <v>40.539999999999992</v>
      </c>
      <c r="I23" s="19">
        <f t="shared" si="2"/>
        <v>105.36000000000001</v>
      </c>
      <c r="J23" s="19">
        <f t="shared" si="2"/>
        <v>958.69999999999982</v>
      </c>
      <c r="K23" s="25"/>
      <c r="L23" s="19">
        <f t="shared" ref="L23" si="3">SUM(L14:L22)</f>
        <v>78.94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790</v>
      </c>
      <c r="G24" s="32">
        <f t="shared" ref="G24:J24" si="4">G13+G23</f>
        <v>43.180000000000007</v>
      </c>
      <c r="H24" s="32">
        <f t="shared" si="4"/>
        <v>40.539999999999992</v>
      </c>
      <c r="I24" s="32">
        <f t="shared" si="4"/>
        <v>105.36000000000001</v>
      </c>
      <c r="J24" s="32">
        <f t="shared" si="4"/>
        <v>958.69999999999982</v>
      </c>
      <c r="K24" s="32"/>
      <c r="L24" s="32">
        <f t="shared" ref="L24" si="5">L13+L23</f>
        <v>78.94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78</v>
      </c>
      <c r="F33" s="43">
        <v>60</v>
      </c>
      <c r="G33" s="43">
        <v>1.7</v>
      </c>
      <c r="H33" s="43">
        <v>4.3</v>
      </c>
      <c r="I33" s="43">
        <v>6.2</v>
      </c>
      <c r="J33" s="43">
        <v>70.3</v>
      </c>
      <c r="K33" s="52" t="s">
        <v>79</v>
      </c>
      <c r="L33" s="43">
        <v>10.6</v>
      </c>
    </row>
    <row r="34" spans="1:12" ht="15" x14ac:dyDescent="0.25">
      <c r="A34" s="14"/>
      <c r="B34" s="15"/>
      <c r="C34" s="11"/>
      <c r="D34" s="7" t="s">
        <v>27</v>
      </c>
      <c r="E34" s="51" t="s">
        <v>80</v>
      </c>
      <c r="F34" s="43">
        <v>200</v>
      </c>
      <c r="G34" s="43">
        <v>5.0999999999999996</v>
      </c>
      <c r="H34" s="43">
        <v>5.8</v>
      </c>
      <c r="I34" s="43">
        <v>10.8</v>
      </c>
      <c r="J34" s="43">
        <v>115.6</v>
      </c>
      <c r="K34" s="52" t="s">
        <v>58</v>
      </c>
      <c r="L34" s="43">
        <v>8.5</v>
      </c>
    </row>
    <row r="35" spans="1:12" ht="15" x14ac:dyDescent="0.25">
      <c r="A35" s="14"/>
      <c r="B35" s="15"/>
      <c r="C35" s="11"/>
      <c r="D35" s="7" t="s">
        <v>28</v>
      </c>
      <c r="E35" s="51" t="s">
        <v>81</v>
      </c>
      <c r="F35" s="43">
        <v>90</v>
      </c>
      <c r="G35" s="43">
        <v>21.1</v>
      </c>
      <c r="H35" s="43">
        <v>24.4</v>
      </c>
      <c r="I35" s="43">
        <v>5</v>
      </c>
      <c r="J35" s="43">
        <v>323.5</v>
      </c>
      <c r="K35" s="52" t="s">
        <v>82</v>
      </c>
      <c r="L35" s="43">
        <v>25.82</v>
      </c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170</v>
      </c>
      <c r="G36" s="43">
        <v>3.07</v>
      </c>
      <c r="H36" s="43">
        <v>5.31</v>
      </c>
      <c r="I36" s="43">
        <v>19.82</v>
      </c>
      <c r="J36" s="43">
        <v>139.4</v>
      </c>
      <c r="K36" s="44" t="s">
        <v>46</v>
      </c>
      <c r="L36" s="43">
        <v>11.5</v>
      </c>
    </row>
    <row r="37" spans="1:12" ht="15" x14ac:dyDescent="0.25">
      <c r="A37" s="14"/>
      <c r="B37" s="15"/>
      <c r="C37" s="11"/>
      <c r="D37" s="7" t="s">
        <v>30</v>
      </c>
      <c r="E37" s="51" t="s">
        <v>83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52" t="s">
        <v>84</v>
      </c>
      <c r="L37" s="43">
        <v>16.12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</v>
      </c>
      <c r="K38" s="44" t="s">
        <v>41</v>
      </c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1.98</v>
      </c>
      <c r="H39" s="43">
        <v>0.36</v>
      </c>
      <c r="I39" s="43">
        <v>10.199999999999999</v>
      </c>
      <c r="J39" s="43">
        <v>51.2</v>
      </c>
      <c r="K39" s="44" t="s">
        <v>41</v>
      </c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35.33</v>
      </c>
      <c r="H42" s="19">
        <f t="shared" ref="H42" si="11">SUM(H33:H41)</f>
        <v>40.410000000000004</v>
      </c>
      <c r="I42" s="19">
        <f t="shared" ref="I42" si="12">SUM(I33:I41)</f>
        <v>73.98</v>
      </c>
      <c r="J42" s="19">
        <f t="shared" ref="J42:L42" si="13">SUM(J33:J41)</f>
        <v>799.59999999999991</v>
      </c>
      <c r="K42" s="25"/>
      <c r="L42" s="19">
        <f t="shared" si="13"/>
        <v>78.940000000000012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790</v>
      </c>
      <c r="G43" s="32">
        <f t="shared" ref="G43" si="14">G32+G42</f>
        <v>35.33</v>
      </c>
      <c r="H43" s="32">
        <f t="shared" ref="H43" si="15">H32+H42</f>
        <v>40.410000000000004</v>
      </c>
      <c r="I43" s="32">
        <f t="shared" ref="I43" si="16">I32+I42</f>
        <v>73.98</v>
      </c>
      <c r="J43" s="32">
        <f t="shared" ref="J43:L43" si="17">J32+J42</f>
        <v>799.59999999999991</v>
      </c>
      <c r="K43" s="32"/>
      <c r="L43" s="32">
        <f t="shared" si="17"/>
        <v>78.940000000000012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0.52</v>
      </c>
      <c r="H52" s="43">
        <v>6.09</v>
      </c>
      <c r="I52" s="43">
        <v>4.0599999999999996</v>
      </c>
      <c r="J52" s="43">
        <v>73.2</v>
      </c>
      <c r="K52" s="44" t="s">
        <v>68</v>
      </c>
      <c r="L52" s="43">
        <v>7.92</v>
      </c>
    </row>
    <row r="53" spans="1:12" ht="15" x14ac:dyDescent="0.25">
      <c r="A53" s="23"/>
      <c r="B53" s="15"/>
      <c r="C53" s="11"/>
      <c r="D53" s="7" t="s">
        <v>27</v>
      </c>
      <c r="E53" s="42" t="s">
        <v>47</v>
      </c>
      <c r="F53" s="43">
        <v>200</v>
      </c>
      <c r="G53" s="43">
        <v>5.17</v>
      </c>
      <c r="H53" s="43">
        <v>2.77</v>
      </c>
      <c r="I53" s="43">
        <v>18.5</v>
      </c>
      <c r="J53" s="43">
        <v>119.6</v>
      </c>
      <c r="K53" s="44" t="s">
        <v>48</v>
      </c>
      <c r="L53" s="43">
        <v>9.5</v>
      </c>
    </row>
    <row r="54" spans="1:12" ht="15" x14ac:dyDescent="0.25">
      <c r="A54" s="23"/>
      <c r="B54" s="15"/>
      <c r="C54" s="11"/>
      <c r="D54" s="7" t="s">
        <v>28</v>
      </c>
      <c r="E54" s="51" t="s">
        <v>85</v>
      </c>
      <c r="F54" s="43">
        <v>200</v>
      </c>
      <c r="G54" s="43">
        <v>27.2</v>
      </c>
      <c r="H54" s="43">
        <v>8.1</v>
      </c>
      <c r="I54" s="43">
        <v>33.200000000000003</v>
      </c>
      <c r="J54" s="43">
        <v>314.60000000000002</v>
      </c>
      <c r="K54" s="52" t="s">
        <v>86</v>
      </c>
      <c r="L54" s="43">
        <v>26.72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58" t="s">
        <v>30</v>
      </c>
      <c r="E56" s="51" t="s">
        <v>87</v>
      </c>
      <c r="F56" s="43">
        <v>150</v>
      </c>
      <c r="G56" s="43">
        <v>0.2</v>
      </c>
      <c r="H56" s="43">
        <v>0</v>
      </c>
      <c r="I56" s="43">
        <v>10.3</v>
      </c>
      <c r="J56" s="43">
        <v>42</v>
      </c>
      <c r="K56" s="44" t="s">
        <v>41</v>
      </c>
      <c r="L56" s="43">
        <v>15.8</v>
      </c>
    </row>
    <row r="57" spans="1:12" ht="15" x14ac:dyDescent="0.25">
      <c r="A57" s="23"/>
      <c r="B57" s="15"/>
      <c r="C57" s="11"/>
      <c r="D57" s="58" t="s">
        <v>31</v>
      </c>
      <c r="E57" s="51" t="s">
        <v>40</v>
      </c>
      <c r="F57" s="43">
        <v>40</v>
      </c>
      <c r="G57" s="43">
        <v>3</v>
      </c>
      <c r="H57" s="43">
        <v>0.3</v>
      </c>
      <c r="I57" s="43">
        <v>19.7</v>
      </c>
      <c r="J57" s="43">
        <v>93.8</v>
      </c>
      <c r="K57" s="44" t="s">
        <v>41</v>
      </c>
      <c r="L57" s="43">
        <v>2.4</v>
      </c>
    </row>
    <row r="58" spans="1:12" ht="15" x14ac:dyDescent="0.25">
      <c r="A58" s="23"/>
      <c r="B58" s="15"/>
      <c r="C58" s="11"/>
      <c r="D58" s="59" t="s">
        <v>32</v>
      </c>
      <c r="E58" s="51" t="s">
        <v>43</v>
      </c>
      <c r="F58" s="43">
        <v>35</v>
      </c>
      <c r="G58" s="43">
        <v>2.2999999999999998</v>
      </c>
      <c r="H58" s="43">
        <v>0.4</v>
      </c>
      <c r="I58" s="43">
        <v>11.7</v>
      </c>
      <c r="J58" s="43">
        <v>59.8</v>
      </c>
      <c r="K58" s="52" t="s">
        <v>41</v>
      </c>
      <c r="L58" s="43">
        <v>4</v>
      </c>
    </row>
    <row r="59" spans="1:12" ht="15" x14ac:dyDescent="0.25">
      <c r="A59" s="23"/>
      <c r="B59" s="15"/>
      <c r="C59" s="11"/>
      <c r="D59" s="6"/>
      <c r="E59" s="51" t="s">
        <v>88</v>
      </c>
      <c r="F59" s="43">
        <v>100</v>
      </c>
      <c r="G59" s="43">
        <v>5</v>
      </c>
      <c r="H59" s="43">
        <v>3.2</v>
      </c>
      <c r="I59" s="43">
        <v>3.5</v>
      </c>
      <c r="J59" s="43">
        <v>62.8</v>
      </c>
      <c r="K59" s="44" t="s">
        <v>41</v>
      </c>
      <c r="L59" s="43">
        <v>12.6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>SUM(G52:G60)</f>
        <v>43.39</v>
      </c>
      <c r="H61" s="19">
        <f>SUM(H52:H60)</f>
        <v>20.86</v>
      </c>
      <c r="I61" s="19">
        <f>SUM(I52:I60)</f>
        <v>100.96000000000001</v>
      </c>
      <c r="J61" s="19">
        <f>SUM(J52:J60)</f>
        <v>765.8</v>
      </c>
      <c r="K61" s="25"/>
      <c r="L61" s="19">
        <f>SUM(L52:L60)</f>
        <v>78.94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785</v>
      </c>
      <c r="G62" s="32">
        <f>G51+G61</f>
        <v>43.39</v>
      </c>
      <c r="H62" s="32">
        <f>H51+H61</f>
        <v>20.86</v>
      </c>
      <c r="I62" s="32">
        <f>I51+I61</f>
        <v>100.96000000000001</v>
      </c>
      <c r="J62" s="32">
        <f>J51+J61</f>
        <v>765.8</v>
      </c>
      <c r="K62" s="32"/>
      <c r="L62" s="32">
        <f>L51+L61</f>
        <v>78.94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2">SUM(G63:G69)</f>
        <v>0</v>
      </c>
      <c r="H70" s="19">
        <f t="shared" ref="H70" si="23">SUM(H63:H69)</f>
        <v>0</v>
      </c>
      <c r="I70" s="19">
        <f t="shared" ref="I70" si="24">SUM(I63:I69)</f>
        <v>0</v>
      </c>
      <c r="J70" s="19">
        <f t="shared" ref="J70:L70" si="25">SUM(J63:J69)</f>
        <v>0</v>
      </c>
      <c r="K70" s="25"/>
      <c r="L70" s="19">
        <f t="shared" si="2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1.5</v>
      </c>
      <c r="H71" s="43">
        <v>6.09</v>
      </c>
      <c r="I71" s="43">
        <v>6.21</v>
      </c>
      <c r="J71" s="43">
        <v>85.5</v>
      </c>
      <c r="K71" s="44" t="s">
        <v>54</v>
      </c>
      <c r="L71" s="43">
        <v>10</v>
      </c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4.7</v>
      </c>
      <c r="H72" s="43">
        <v>5.6</v>
      </c>
      <c r="I72" s="43">
        <v>5.7</v>
      </c>
      <c r="J72" s="43">
        <v>92.2</v>
      </c>
      <c r="K72" s="44" t="s">
        <v>90</v>
      </c>
      <c r="L72" s="43">
        <v>11.71</v>
      </c>
    </row>
    <row r="73" spans="1:12" ht="15" x14ac:dyDescent="0.25">
      <c r="A73" s="23"/>
      <c r="B73" s="15"/>
      <c r="C73" s="11"/>
      <c r="D73" s="7" t="s">
        <v>28</v>
      </c>
      <c r="E73" s="42" t="s">
        <v>115</v>
      </c>
      <c r="F73" s="43">
        <v>90</v>
      </c>
      <c r="G73" s="43">
        <v>16.399999999999999</v>
      </c>
      <c r="H73" s="43">
        <v>15.7</v>
      </c>
      <c r="I73" s="43">
        <v>14.8</v>
      </c>
      <c r="J73" s="43">
        <v>265</v>
      </c>
      <c r="K73" s="44" t="s">
        <v>91</v>
      </c>
      <c r="L73" s="43">
        <v>25.43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8.2200000000000006</v>
      </c>
      <c r="H74" s="43">
        <v>6.34</v>
      </c>
      <c r="I74" s="43">
        <v>35.93</v>
      </c>
      <c r="J74" s="43">
        <v>233.7</v>
      </c>
      <c r="K74" s="44" t="s">
        <v>62</v>
      </c>
      <c r="L74" s="43">
        <v>13.8</v>
      </c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150</v>
      </c>
      <c r="G75" s="43">
        <v>1.7</v>
      </c>
      <c r="H75" s="43">
        <v>0.2</v>
      </c>
      <c r="I75" s="43">
        <v>18.899999999999999</v>
      </c>
      <c r="J75" s="43">
        <v>83.6</v>
      </c>
      <c r="K75" s="44" t="s">
        <v>41</v>
      </c>
      <c r="L75" s="43">
        <v>10.5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35</v>
      </c>
      <c r="G76" s="43">
        <v>3</v>
      </c>
      <c r="H76" s="43">
        <v>0.3</v>
      </c>
      <c r="I76" s="43">
        <v>19.7</v>
      </c>
      <c r="J76" s="43">
        <v>93.8</v>
      </c>
      <c r="K76" s="44" t="s">
        <v>41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35</v>
      </c>
      <c r="G77" s="43">
        <v>2.2999999999999998</v>
      </c>
      <c r="H77" s="43">
        <v>0.4</v>
      </c>
      <c r="I77" s="43">
        <v>11.7</v>
      </c>
      <c r="J77" s="43">
        <v>59.8</v>
      </c>
      <c r="K77" s="44" t="s">
        <v>41</v>
      </c>
      <c r="L77" s="43">
        <v>4.5</v>
      </c>
    </row>
    <row r="78" spans="1:12" ht="15" x14ac:dyDescent="0.25">
      <c r="A78" s="23"/>
      <c r="B78" s="15"/>
      <c r="C78" s="11"/>
      <c r="D78" s="6"/>
      <c r="E78" s="42" t="s">
        <v>116</v>
      </c>
      <c r="F78" s="43">
        <v>30</v>
      </c>
      <c r="G78" s="43">
        <v>1</v>
      </c>
      <c r="H78" s="43">
        <v>0.7</v>
      </c>
      <c r="I78" s="43">
        <v>2.7</v>
      </c>
      <c r="J78" s="43">
        <v>21.2</v>
      </c>
      <c r="K78" s="44" t="s">
        <v>117</v>
      </c>
      <c r="L78" s="43">
        <v>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26">SUM(G71:G79)</f>
        <v>38.82</v>
      </c>
      <c r="H80" s="19">
        <f t="shared" ref="H80" si="27">SUM(H71:H79)</f>
        <v>35.330000000000005</v>
      </c>
      <c r="I80" s="19">
        <f t="shared" ref="I80" si="28">SUM(I71:I79)</f>
        <v>115.64</v>
      </c>
      <c r="J80" s="19">
        <f t="shared" ref="J80:L80" si="29">SUM(J71:J79)</f>
        <v>934.8</v>
      </c>
      <c r="K80" s="25"/>
      <c r="L80" s="19">
        <f t="shared" si="29"/>
        <v>78.94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750</v>
      </c>
      <c r="G81" s="32">
        <f t="shared" ref="G81" si="30">G70+G80</f>
        <v>38.82</v>
      </c>
      <c r="H81" s="32">
        <f t="shared" ref="H81" si="31">H70+H80</f>
        <v>35.330000000000005</v>
      </c>
      <c r="I81" s="32">
        <f t="shared" ref="I81" si="32">I70+I80</f>
        <v>115.64</v>
      </c>
      <c r="J81" s="32">
        <f t="shared" ref="J81:L81" si="33">J70+J80</f>
        <v>934.8</v>
      </c>
      <c r="K81" s="32"/>
      <c r="L81" s="32">
        <f t="shared" si="33"/>
        <v>78.94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4">SUM(G82:G88)</f>
        <v>0</v>
      </c>
      <c r="H89" s="19">
        <f t="shared" ref="H89" si="35">SUM(H82:H88)</f>
        <v>0</v>
      </c>
      <c r="I89" s="19">
        <f t="shared" ref="I89" si="36">SUM(I82:I88)</f>
        <v>0</v>
      </c>
      <c r="J89" s="19">
        <f t="shared" ref="J89:L89" si="37">SUM(J82:J88)</f>
        <v>0</v>
      </c>
      <c r="K89" s="25"/>
      <c r="L89" s="19">
        <f t="shared" si="37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47</v>
      </c>
      <c r="F91" s="43">
        <v>200</v>
      </c>
      <c r="G91" s="43">
        <v>4.8</v>
      </c>
      <c r="H91" s="43">
        <v>2.2000000000000002</v>
      </c>
      <c r="I91" s="43">
        <v>15.5</v>
      </c>
      <c r="J91" s="43">
        <v>100.9</v>
      </c>
      <c r="K91" s="44" t="s">
        <v>93</v>
      </c>
      <c r="L91" s="43">
        <v>10.3</v>
      </c>
    </row>
    <row r="92" spans="1:12" ht="15" x14ac:dyDescent="0.25">
      <c r="A92" s="23"/>
      <c r="B92" s="15"/>
      <c r="C92" s="11"/>
      <c r="D92" s="7" t="s">
        <v>28</v>
      </c>
      <c r="E92" s="53" t="s">
        <v>118</v>
      </c>
      <c r="F92" s="54">
        <v>90</v>
      </c>
      <c r="G92" s="54">
        <v>13.7</v>
      </c>
      <c r="H92" s="54">
        <v>13</v>
      </c>
      <c r="I92" s="54">
        <v>8</v>
      </c>
      <c r="J92" s="54">
        <v>203.9</v>
      </c>
      <c r="K92" s="55" t="s">
        <v>42</v>
      </c>
      <c r="L92" s="54">
        <v>28.94</v>
      </c>
    </row>
    <row r="93" spans="1:12" ht="15" x14ac:dyDescent="0.25">
      <c r="A93" s="23"/>
      <c r="B93" s="15"/>
      <c r="C93" s="11"/>
      <c r="D93" s="7" t="s">
        <v>29</v>
      </c>
      <c r="E93" s="42" t="s">
        <v>94</v>
      </c>
      <c r="F93" s="43">
        <v>150</v>
      </c>
      <c r="G93" s="43">
        <v>7.9</v>
      </c>
      <c r="H93" s="43">
        <v>6.8</v>
      </c>
      <c r="I93" s="43">
        <v>28.7</v>
      </c>
      <c r="J93" s="43">
        <v>207.7</v>
      </c>
      <c r="K93" s="44" t="s">
        <v>95</v>
      </c>
      <c r="L93" s="43">
        <v>16</v>
      </c>
    </row>
    <row r="94" spans="1:12" ht="15" x14ac:dyDescent="0.25">
      <c r="A94" s="23"/>
      <c r="B94" s="15"/>
      <c r="C94" s="11"/>
      <c r="D94" s="7" t="s">
        <v>30</v>
      </c>
      <c r="E94" s="42" t="s">
        <v>96</v>
      </c>
      <c r="F94" s="43">
        <v>200</v>
      </c>
      <c r="G94" s="43">
        <v>1.1000000000000001</v>
      </c>
      <c r="H94" s="43">
        <v>0.2</v>
      </c>
      <c r="I94" s="43">
        <v>19.8</v>
      </c>
      <c r="J94" s="43">
        <v>84.8</v>
      </c>
      <c r="K94" s="44" t="s">
        <v>41</v>
      </c>
      <c r="L94" s="43">
        <v>2.5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3</v>
      </c>
      <c r="H95" s="43">
        <v>0.3</v>
      </c>
      <c r="I95" s="43">
        <v>19.7</v>
      </c>
      <c r="J95" s="43">
        <v>93.8</v>
      </c>
      <c r="K95" s="44" t="s">
        <v>41</v>
      </c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35</v>
      </c>
      <c r="G96" s="43">
        <v>2.2999999999999998</v>
      </c>
      <c r="H96" s="43">
        <v>0.4</v>
      </c>
      <c r="I96" s="43">
        <v>11.7</v>
      </c>
      <c r="J96" s="43">
        <v>59.8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 t="s">
        <v>52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44.4</v>
      </c>
      <c r="K97" s="44" t="s">
        <v>41</v>
      </c>
      <c r="L97" s="43">
        <v>16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38">SUM(G90:G98)</f>
        <v>33.199999999999996</v>
      </c>
      <c r="H99" s="19">
        <f t="shared" ref="H99" si="39">SUM(H90:H98)</f>
        <v>23.299999999999997</v>
      </c>
      <c r="I99" s="19">
        <f t="shared" ref="I99" si="40">SUM(I90:I98)</f>
        <v>113.2</v>
      </c>
      <c r="J99" s="19">
        <f t="shared" ref="J99:L99" si="41">SUM(J90:J98)</f>
        <v>795.29999999999984</v>
      </c>
      <c r="K99" s="25"/>
      <c r="L99" s="19">
        <f t="shared" si="41"/>
        <v>78.94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815</v>
      </c>
      <c r="G100" s="32">
        <f t="shared" ref="G100" si="42">G89+G99</f>
        <v>33.199999999999996</v>
      </c>
      <c r="H100" s="32">
        <f t="shared" ref="H100" si="43">H89+H99</f>
        <v>23.299999999999997</v>
      </c>
      <c r="I100" s="32">
        <f t="shared" ref="I100" si="44">I89+I99</f>
        <v>113.2</v>
      </c>
      <c r="J100" s="32">
        <f t="shared" ref="J100:L100" si="45">J89+J99</f>
        <v>795.29999999999984</v>
      </c>
      <c r="K100" s="32"/>
      <c r="L100" s="32">
        <f t="shared" si="45"/>
        <v>78.94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6">SUM(G101:G107)</f>
        <v>0</v>
      </c>
      <c r="H108" s="19">
        <f t="shared" si="46"/>
        <v>0</v>
      </c>
      <c r="I108" s="19">
        <f t="shared" si="46"/>
        <v>0</v>
      </c>
      <c r="J108" s="19">
        <f t="shared" si="46"/>
        <v>0</v>
      </c>
      <c r="K108" s="25"/>
      <c r="L108" s="19">
        <f t="shared" ref="L108" si="47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6.8</v>
      </c>
      <c r="H110" s="43">
        <v>4.5999999999999996</v>
      </c>
      <c r="I110" s="43">
        <v>14.4</v>
      </c>
      <c r="J110" s="43">
        <v>125.9</v>
      </c>
      <c r="K110" s="44" t="s">
        <v>66</v>
      </c>
      <c r="L110" s="43">
        <v>15.3</v>
      </c>
    </row>
    <row r="111" spans="1:12" ht="15" x14ac:dyDescent="0.25">
      <c r="A111" s="23"/>
      <c r="B111" s="15"/>
      <c r="C111" s="11"/>
      <c r="D111" s="7" t="s">
        <v>28</v>
      </c>
      <c r="E111" s="42" t="s">
        <v>119</v>
      </c>
      <c r="F111" s="43">
        <v>90</v>
      </c>
      <c r="G111" s="43">
        <v>11.1</v>
      </c>
      <c r="H111" s="43">
        <v>9</v>
      </c>
      <c r="I111" s="43">
        <v>6.5</v>
      </c>
      <c r="J111" s="43">
        <v>151.1</v>
      </c>
      <c r="K111" s="44" t="s">
        <v>42</v>
      </c>
      <c r="L111" s="43">
        <v>26.5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170</v>
      </c>
      <c r="G112" s="43">
        <v>4.0999999999999996</v>
      </c>
      <c r="H112" s="43">
        <v>5.5</v>
      </c>
      <c r="I112" s="43">
        <v>41.3</v>
      </c>
      <c r="J112" s="43">
        <v>230.7</v>
      </c>
      <c r="K112" s="44" t="s">
        <v>50</v>
      </c>
      <c r="L112" s="43">
        <v>12.7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0.1</v>
      </c>
      <c r="H113" s="43">
        <v>0.4</v>
      </c>
      <c r="I113" s="43">
        <v>14.8</v>
      </c>
      <c r="J113" s="43">
        <v>60.7</v>
      </c>
      <c r="K113" s="44" t="s">
        <v>99</v>
      </c>
      <c r="L113" s="43">
        <v>7.74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3</v>
      </c>
      <c r="H114" s="43">
        <v>0.3</v>
      </c>
      <c r="I114" s="43">
        <v>19.7</v>
      </c>
      <c r="J114" s="43">
        <v>93.8</v>
      </c>
      <c r="K114" s="44" t="s">
        <v>41</v>
      </c>
      <c r="L114" s="43">
        <v>2.4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40</v>
      </c>
      <c r="G115" s="43">
        <v>2.6</v>
      </c>
      <c r="H115" s="43">
        <v>0.5</v>
      </c>
      <c r="I115" s="43">
        <v>13.4</v>
      </c>
      <c r="J115" s="43">
        <v>68.3</v>
      </c>
      <c r="K115" s="44" t="s">
        <v>41</v>
      </c>
      <c r="L115" s="43">
        <v>4</v>
      </c>
    </row>
    <row r="116" spans="1:12" ht="15" x14ac:dyDescent="0.25">
      <c r="A116" s="23"/>
      <c r="B116" s="15"/>
      <c r="C116" s="11"/>
      <c r="D116" s="6"/>
      <c r="E116" s="42" t="s">
        <v>100</v>
      </c>
      <c r="F116" s="43">
        <v>10</v>
      </c>
      <c r="G116" s="43">
        <v>0.1</v>
      </c>
      <c r="H116" s="43">
        <v>7.3</v>
      </c>
      <c r="I116" s="43">
        <v>0.1</v>
      </c>
      <c r="J116" s="43">
        <v>66.099999999999994</v>
      </c>
      <c r="K116" s="44" t="s">
        <v>59</v>
      </c>
      <c r="L116" s="43">
        <v>9.3000000000000007</v>
      </c>
    </row>
    <row r="117" spans="1:12" ht="15" x14ac:dyDescent="0.25">
      <c r="A117" s="23"/>
      <c r="B117" s="15"/>
      <c r="C117" s="11"/>
      <c r="D117" s="6"/>
      <c r="E117" s="42" t="s">
        <v>120</v>
      </c>
      <c r="F117" s="43">
        <v>30</v>
      </c>
      <c r="G117" s="43">
        <v>1</v>
      </c>
      <c r="H117" s="43">
        <v>1</v>
      </c>
      <c r="I117" s="43">
        <v>1</v>
      </c>
      <c r="J117" s="43">
        <v>19</v>
      </c>
      <c r="K117" s="44" t="s">
        <v>121</v>
      </c>
      <c r="L117" s="43">
        <v>1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48">SUM(G109:G117)</f>
        <v>28.800000000000004</v>
      </c>
      <c r="H118" s="19">
        <f t="shared" si="48"/>
        <v>28.6</v>
      </c>
      <c r="I118" s="19">
        <f t="shared" si="48"/>
        <v>111.2</v>
      </c>
      <c r="J118" s="19">
        <f t="shared" si="48"/>
        <v>815.59999999999991</v>
      </c>
      <c r="K118" s="25"/>
      <c r="L118" s="19">
        <f t="shared" ref="L118" si="49">SUM(L109:L117)</f>
        <v>78.94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780</v>
      </c>
      <c r="G119" s="32">
        <f t="shared" ref="G119" si="50">G108+G118</f>
        <v>28.800000000000004</v>
      </c>
      <c r="H119" s="32">
        <f t="shared" ref="H119" si="51">H108+H118</f>
        <v>28.6</v>
      </c>
      <c r="I119" s="32">
        <f t="shared" ref="I119" si="52">I108+I118</f>
        <v>111.2</v>
      </c>
      <c r="J119" s="32">
        <f t="shared" ref="J119:L119" si="53">J108+J118</f>
        <v>815.59999999999991</v>
      </c>
      <c r="K119" s="32"/>
      <c r="L119" s="32">
        <f t="shared" si="53"/>
        <v>78.94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4">SUM(G120:G126)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105</v>
      </c>
      <c r="F129" s="43">
        <v>200</v>
      </c>
      <c r="G129" s="43">
        <v>7.9</v>
      </c>
      <c r="H129" s="43">
        <v>3.8</v>
      </c>
      <c r="I129" s="43">
        <v>12.4</v>
      </c>
      <c r="J129" s="43">
        <v>115.7</v>
      </c>
      <c r="K129" s="44" t="s">
        <v>101</v>
      </c>
      <c r="L129" s="43">
        <v>17.440000000000001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122</v>
      </c>
      <c r="F130" s="43">
        <v>90</v>
      </c>
      <c r="G130" s="43">
        <v>18.2</v>
      </c>
      <c r="H130" s="43">
        <v>4.5999999999999996</v>
      </c>
      <c r="I130" s="43">
        <v>14.7</v>
      </c>
      <c r="J130" s="43">
        <v>151.80000000000001</v>
      </c>
      <c r="K130" s="44" t="s">
        <v>102</v>
      </c>
      <c r="L130" s="43">
        <v>32.1</v>
      </c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160</v>
      </c>
      <c r="G131" s="43">
        <v>8.8000000000000007</v>
      </c>
      <c r="H131" s="43">
        <v>6.8</v>
      </c>
      <c r="I131" s="43">
        <v>38.299999999999997</v>
      </c>
      <c r="J131" s="43">
        <v>249.3</v>
      </c>
      <c r="K131" s="44" t="s">
        <v>62</v>
      </c>
      <c r="L131" s="43">
        <v>12</v>
      </c>
    </row>
    <row r="132" spans="1:12" ht="15" x14ac:dyDescent="0.2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0.3</v>
      </c>
      <c r="H132" s="43">
        <v>0.1</v>
      </c>
      <c r="I132" s="43">
        <v>10.199999999999999</v>
      </c>
      <c r="J132" s="43">
        <v>42.8</v>
      </c>
      <c r="K132" s="44" t="s">
        <v>104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3</v>
      </c>
      <c r="H133" s="43">
        <v>0.3</v>
      </c>
      <c r="I133" s="43">
        <v>19.7</v>
      </c>
      <c r="J133" s="43">
        <v>93.8</v>
      </c>
      <c r="K133" s="44" t="s">
        <v>41</v>
      </c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</v>
      </c>
      <c r="H134" s="43">
        <v>0.4</v>
      </c>
      <c r="I134" s="43">
        <v>10</v>
      </c>
      <c r="J134" s="43">
        <v>68.3</v>
      </c>
      <c r="K134" s="44" t="s">
        <v>41</v>
      </c>
      <c r="L134" s="43">
        <v>4</v>
      </c>
    </row>
    <row r="135" spans="1:12" ht="15" x14ac:dyDescent="0.25">
      <c r="A135" s="14"/>
      <c r="B135" s="15"/>
      <c r="C135" s="11"/>
      <c r="D135" s="6"/>
      <c r="E135" s="42" t="s">
        <v>116</v>
      </c>
      <c r="F135" s="43">
        <v>30</v>
      </c>
      <c r="G135" s="43">
        <v>1</v>
      </c>
      <c r="H135" s="43">
        <v>0.7</v>
      </c>
      <c r="I135" s="43">
        <v>2.7</v>
      </c>
      <c r="J135" s="43">
        <v>21.2</v>
      </c>
      <c r="K135" s="44" t="s">
        <v>117</v>
      </c>
      <c r="L135" s="43">
        <v>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6">SUM(G128:G136)</f>
        <v>41.2</v>
      </c>
      <c r="H137" s="19">
        <f t="shared" si="56"/>
        <v>16.7</v>
      </c>
      <c r="I137" s="19">
        <f t="shared" si="56"/>
        <v>108.00000000000001</v>
      </c>
      <c r="J137" s="19">
        <f t="shared" si="56"/>
        <v>742.89999999999986</v>
      </c>
      <c r="K137" s="25"/>
      <c r="L137" s="19">
        <f t="shared" ref="L137" si="57">SUM(L128:L136)</f>
        <v>78.940000000000012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750</v>
      </c>
      <c r="G138" s="32">
        <f t="shared" ref="G138" si="58">G127+G137</f>
        <v>41.2</v>
      </c>
      <c r="H138" s="32">
        <f t="shared" ref="H138" si="59">H127+H137</f>
        <v>16.7</v>
      </c>
      <c r="I138" s="32">
        <f t="shared" ref="I138" si="60">I127+I137</f>
        <v>108.00000000000001</v>
      </c>
      <c r="J138" s="32">
        <f t="shared" ref="J138:L138" si="61">J127+J137</f>
        <v>742.89999999999986</v>
      </c>
      <c r="K138" s="32"/>
      <c r="L138" s="32">
        <f t="shared" si="61"/>
        <v>78.940000000000012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2">SUM(G139:G145)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  <c r="L146" s="19">
        <f t="shared" ref="L146" si="6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47</v>
      </c>
      <c r="F148" s="43">
        <v>200</v>
      </c>
      <c r="G148" s="43">
        <v>4.8</v>
      </c>
      <c r="H148" s="43">
        <v>2.2000000000000002</v>
      </c>
      <c r="I148" s="43">
        <v>15.5</v>
      </c>
      <c r="J148" s="43">
        <v>100.9</v>
      </c>
      <c r="K148" s="44" t="s">
        <v>93</v>
      </c>
      <c r="L148" s="43">
        <v>12.32</v>
      </c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200</v>
      </c>
      <c r="G149" s="43">
        <v>27.2</v>
      </c>
      <c r="H149" s="43">
        <v>8.1</v>
      </c>
      <c r="I149" s="43">
        <v>33.200000000000003</v>
      </c>
      <c r="J149" s="43">
        <v>314.60000000000002</v>
      </c>
      <c r="K149" s="44" t="s">
        <v>86</v>
      </c>
      <c r="L149" s="43">
        <v>26.72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106</v>
      </c>
      <c r="F151" s="43">
        <v>200</v>
      </c>
      <c r="G151" s="43">
        <v>0.5</v>
      </c>
      <c r="H151" s="43">
        <v>0.2</v>
      </c>
      <c r="I151" s="43">
        <v>19.399999999999999</v>
      </c>
      <c r="J151" s="43">
        <v>81.3</v>
      </c>
      <c r="K151" s="44" t="s">
        <v>107</v>
      </c>
      <c r="L151" s="43">
        <v>8.5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</v>
      </c>
      <c r="K152" s="44" t="s">
        <v>41</v>
      </c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51.2</v>
      </c>
      <c r="K153" s="44" t="s">
        <v>41</v>
      </c>
      <c r="L153" s="43">
        <v>4</v>
      </c>
    </row>
    <row r="154" spans="1:12" ht="15" x14ac:dyDescent="0.25">
      <c r="A154" s="23"/>
      <c r="B154" s="15"/>
      <c r="C154" s="11"/>
      <c r="D154" s="6"/>
      <c r="E154" s="42" t="s">
        <v>60</v>
      </c>
      <c r="F154" s="43">
        <v>100</v>
      </c>
      <c r="G154" s="43">
        <v>0.9</v>
      </c>
      <c r="H154" s="43">
        <v>0.2</v>
      </c>
      <c r="I154" s="43">
        <v>8.1</v>
      </c>
      <c r="J154" s="43">
        <v>51.2</v>
      </c>
      <c r="K154" s="44" t="s">
        <v>41</v>
      </c>
      <c r="L154" s="43">
        <v>22.2</v>
      </c>
    </row>
    <row r="155" spans="1:12" ht="15" x14ac:dyDescent="0.25">
      <c r="A155" s="23"/>
      <c r="B155" s="15"/>
      <c r="C155" s="11"/>
      <c r="D155" s="6"/>
      <c r="E155" s="42" t="s">
        <v>76</v>
      </c>
      <c r="F155" s="43">
        <v>40</v>
      </c>
      <c r="G155" s="43">
        <v>9.3000000000000007</v>
      </c>
      <c r="H155" s="43">
        <v>11.8</v>
      </c>
      <c r="I155" s="43">
        <v>0</v>
      </c>
      <c r="J155" s="43">
        <v>143.30000000000001</v>
      </c>
      <c r="K155" s="44" t="s">
        <v>77</v>
      </c>
      <c r="L155" s="43">
        <v>2.8</v>
      </c>
    </row>
    <row r="156" spans="1:12" ht="15" x14ac:dyDescent="0.25">
      <c r="A156" s="23"/>
      <c r="B156" s="15"/>
      <c r="C156" s="11"/>
      <c r="D156" s="6" t="s">
        <v>51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SUM(F147:F156)</f>
        <v>800</v>
      </c>
      <c r="G157" s="19">
        <f t="shared" ref="G157:J157" si="64">SUM(G147:G156)</f>
        <v>46.959999999999994</v>
      </c>
      <c r="H157" s="19">
        <f t="shared" si="64"/>
        <v>23.1</v>
      </c>
      <c r="I157" s="19">
        <f t="shared" si="64"/>
        <v>101.16</v>
      </c>
      <c r="J157" s="19">
        <f t="shared" si="64"/>
        <v>812.80000000000018</v>
      </c>
      <c r="K157" s="25"/>
      <c r="L157" s="19">
        <f t="shared" ref="L157" si="65">SUM(L147:L156)</f>
        <v>78.94</v>
      </c>
    </row>
    <row r="158" spans="1:12" ht="15.75" thickBot="1" x14ac:dyDescent="0.25">
      <c r="A158" s="29">
        <f>A139</f>
        <v>2</v>
      </c>
      <c r="B158" s="30">
        <f>B139</f>
        <v>3</v>
      </c>
      <c r="C158" s="60" t="s">
        <v>4</v>
      </c>
      <c r="D158" s="61"/>
      <c r="E158" s="31"/>
      <c r="F158" s="32">
        <f>F146+F157</f>
        <v>800</v>
      </c>
      <c r="G158" s="32">
        <f t="shared" ref="G158" si="66">G146+G157</f>
        <v>46.959999999999994</v>
      </c>
      <c r="H158" s="32">
        <f t="shared" ref="H158" si="67">H146+H157</f>
        <v>23.1</v>
      </c>
      <c r="I158" s="32">
        <f t="shared" ref="I158" si="68">I146+I157</f>
        <v>101.16</v>
      </c>
      <c r="J158" s="32">
        <f t="shared" ref="J158:L158" si="69">J146+J157</f>
        <v>812.80000000000018</v>
      </c>
      <c r="K158" s="32"/>
      <c r="L158" s="32">
        <f t="shared" si="69"/>
        <v>78.94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0">SUM(G159:G165)</f>
        <v>0</v>
      </c>
      <c r="H166" s="19">
        <f t="shared" si="70"/>
        <v>0</v>
      </c>
      <c r="I166" s="19">
        <f t="shared" si="70"/>
        <v>0</v>
      </c>
      <c r="J166" s="19">
        <f t="shared" si="70"/>
        <v>0</v>
      </c>
      <c r="K166" s="25"/>
      <c r="L166" s="19">
        <f t="shared" ref="L166" si="71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64</v>
      </c>
      <c r="F167" s="43">
        <v>60</v>
      </c>
      <c r="G167" s="43">
        <v>1.1000000000000001</v>
      </c>
      <c r="H167" s="43">
        <v>3.2</v>
      </c>
      <c r="I167" s="43">
        <v>10</v>
      </c>
      <c r="J167" s="43">
        <v>73.400000000000006</v>
      </c>
      <c r="K167" s="44" t="s">
        <v>65</v>
      </c>
      <c r="L167" s="43">
        <v>13</v>
      </c>
    </row>
    <row r="168" spans="1:12" ht="15" x14ac:dyDescent="0.25">
      <c r="A168" s="23"/>
      <c r="B168" s="15"/>
      <c r="C168" s="11"/>
      <c r="D168" s="7" t="s">
        <v>27</v>
      </c>
      <c r="E168" s="42" t="s">
        <v>56</v>
      </c>
      <c r="F168" s="43">
        <v>200</v>
      </c>
      <c r="G168" s="43">
        <v>4.7</v>
      </c>
      <c r="H168" s="43">
        <v>5.7</v>
      </c>
      <c r="I168" s="43">
        <v>10.1</v>
      </c>
      <c r="J168" s="43">
        <v>110.4</v>
      </c>
      <c r="K168" s="44" t="s">
        <v>57</v>
      </c>
      <c r="L168" s="43">
        <v>13.34</v>
      </c>
    </row>
    <row r="169" spans="1:12" ht="15" x14ac:dyDescent="0.25">
      <c r="A169" s="23"/>
      <c r="B169" s="15"/>
      <c r="C169" s="11"/>
      <c r="D169" s="7" t="s">
        <v>28</v>
      </c>
      <c r="E169" s="42" t="s">
        <v>124</v>
      </c>
      <c r="F169" s="43">
        <v>90</v>
      </c>
      <c r="G169" s="43">
        <v>17.100000000000001</v>
      </c>
      <c r="H169" s="43">
        <v>19.8</v>
      </c>
      <c r="I169" s="43">
        <v>5</v>
      </c>
      <c r="J169" s="43">
        <v>266.10000000000002</v>
      </c>
      <c r="K169" s="44" t="s">
        <v>67</v>
      </c>
      <c r="L169" s="43">
        <v>27</v>
      </c>
    </row>
    <row r="170" spans="1:12" ht="15" x14ac:dyDescent="0.25">
      <c r="A170" s="23"/>
      <c r="B170" s="15"/>
      <c r="C170" s="11"/>
      <c r="D170" s="7" t="s">
        <v>29</v>
      </c>
      <c r="E170" s="42" t="s">
        <v>45</v>
      </c>
      <c r="F170" s="43">
        <v>160</v>
      </c>
      <c r="G170" s="43">
        <v>3.3</v>
      </c>
      <c r="H170" s="43">
        <v>5.7</v>
      </c>
      <c r="I170" s="43">
        <v>21.1</v>
      </c>
      <c r="J170" s="43">
        <v>148.6</v>
      </c>
      <c r="K170" s="44" t="s">
        <v>46</v>
      </c>
      <c r="L170" s="43">
        <v>8</v>
      </c>
    </row>
    <row r="171" spans="1:12" ht="15" x14ac:dyDescent="0.25">
      <c r="A171" s="23"/>
      <c r="B171" s="15"/>
      <c r="C171" s="11"/>
      <c r="D171" s="7" t="s">
        <v>30</v>
      </c>
      <c r="E171" s="42" t="s">
        <v>108</v>
      </c>
      <c r="F171" s="43">
        <v>150</v>
      </c>
      <c r="G171" s="43">
        <v>0.8</v>
      </c>
      <c r="H171" s="43">
        <v>0.2</v>
      </c>
      <c r="I171" s="43">
        <v>15.2</v>
      </c>
      <c r="J171" s="43">
        <v>65</v>
      </c>
      <c r="K171" s="44" t="s">
        <v>41</v>
      </c>
      <c r="L171" s="43">
        <v>11.2</v>
      </c>
    </row>
    <row r="172" spans="1:12" ht="15" x14ac:dyDescent="0.25">
      <c r="A172" s="23"/>
      <c r="B172" s="15"/>
      <c r="C172" s="11"/>
      <c r="D172" s="7" t="s">
        <v>31</v>
      </c>
      <c r="E172" s="42" t="s">
        <v>40</v>
      </c>
      <c r="F172" s="43">
        <v>30</v>
      </c>
      <c r="G172" s="43">
        <v>2.2799999999999998</v>
      </c>
      <c r="H172" s="43">
        <v>0.24</v>
      </c>
      <c r="I172" s="43">
        <v>14.76</v>
      </c>
      <c r="J172" s="43">
        <v>70.3</v>
      </c>
      <c r="K172" s="44" t="s">
        <v>41</v>
      </c>
      <c r="L172" s="43">
        <v>2.4</v>
      </c>
    </row>
    <row r="173" spans="1:12" ht="15" x14ac:dyDescent="0.25">
      <c r="A173" s="23"/>
      <c r="B173" s="15"/>
      <c r="C173" s="11"/>
      <c r="D173" s="7" t="s">
        <v>32</v>
      </c>
      <c r="E173" s="42" t="s">
        <v>43</v>
      </c>
      <c r="F173" s="43">
        <v>40</v>
      </c>
      <c r="G173" s="43">
        <v>1.98</v>
      </c>
      <c r="H173" s="43">
        <v>0.36</v>
      </c>
      <c r="I173" s="43">
        <v>10.199999999999999</v>
      </c>
      <c r="J173" s="43">
        <v>51.2</v>
      </c>
      <c r="K173" s="44" t="s">
        <v>41</v>
      </c>
      <c r="L173" s="43">
        <v>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730</v>
      </c>
      <c r="G176" s="19">
        <f t="shared" ref="G176:J176" si="72">SUM(G167:G175)</f>
        <v>31.260000000000005</v>
      </c>
      <c r="H176" s="19">
        <f t="shared" si="72"/>
        <v>35.20000000000001</v>
      </c>
      <c r="I176" s="19">
        <f t="shared" si="72"/>
        <v>86.360000000000014</v>
      </c>
      <c r="J176" s="19">
        <f t="shared" si="72"/>
        <v>785</v>
      </c>
      <c r="K176" s="25"/>
      <c r="L176" s="19">
        <f t="shared" ref="L176" si="73">SUM(L167:L175)</f>
        <v>78.940000000000012</v>
      </c>
    </row>
    <row r="177" spans="1:12" ht="15.75" thickBot="1" x14ac:dyDescent="0.25">
      <c r="A177" s="29">
        <f>A159</f>
        <v>2</v>
      </c>
      <c r="B177" s="30">
        <f>B159</f>
        <v>4</v>
      </c>
      <c r="C177" s="60" t="s">
        <v>4</v>
      </c>
      <c r="D177" s="61"/>
      <c r="E177" s="31"/>
      <c r="F177" s="32">
        <f>F166+F176</f>
        <v>730</v>
      </c>
      <c r="G177" s="32">
        <f t="shared" ref="G177" si="74">G166+G176</f>
        <v>31.260000000000005</v>
      </c>
      <c r="H177" s="32">
        <f t="shared" ref="H177" si="75">H166+H176</f>
        <v>35.20000000000001</v>
      </c>
      <c r="I177" s="32">
        <f t="shared" ref="I177" si="76">I166+I176</f>
        <v>86.360000000000014</v>
      </c>
      <c r="J177" s="32">
        <f t="shared" ref="J177:L177" si="77">J166+J176</f>
        <v>785</v>
      </c>
      <c r="K177" s="32"/>
      <c r="L177" s="32">
        <f t="shared" si="77"/>
        <v>78.940000000000012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0</v>
      </c>
      <c r="G185" s="19"/>
      <c r="H185" s="19">
        <f t="shared" ref="H185:J185" si="78">SUM(H178:H184)</f>
        <v>0</v>
      </c>
      <c r="I185" s="19">
        <f t="shared" si="78"/>
        <v>0</v>
      </c>
      <c r="J185" s="19">
        <f t="shared" si="78"/>
        <v>0</v>
      </c>
      <c r="K185" s="25"/>
      <c r="L185" s="19">
        <f t="shared" ref="L185" si="79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109</v>
      </c>
      <c r="F187" s="43">
        <v>200</v>
      </c>
      <c r="G187" s="43">
        <v>5</v>
      </c>
      <c r="H187" s="43">
        <v>5.8</v>
      </c>
      <c r="I187" s="43">
        <v>11.3</v>
      </c>
      <c r="J187" s="43">
        <v>116.9</v>
      </c>
      <c r="K187" s="44" t="s">
        <v>110</v>
      </c>
      <c r="L187" s="43">
        <v>20.14</v>
      </c>
    </row>
    <row r="188" spans="1:12" ht="15" x14ac:dyDescent="0.25">
      <c r="A188" s="23"/>
      <c r="B188" s="15"/>
      <c r="C188" s="11"/>
      <c r="D188" s="7" t="s">
        <v>28</v>
      </c>
      <c r="E188" s="53" t="s">
        <v>123</v>
      </c>
      <c r="F188" s="54">
        <v>90</v>
      </c>
      <c r="G188" s="54"/>
      <c r="H188" s="54">
        <v>16.399999999999999</v>
      </c>
      <c r="I188" s="54">
        <v>17.5</v>
      </c>
      <c r="J188" s="54">
        <v>286.89999999999998</v>
      </c>
      <c r="K188" s="55" t="s">
        <v>91</v>
      </c>
      <c r="L188" s="54">
        <v>26.43</v>
      </c>
    </row>
    <row r="189" spans="1:12" ht="15" x14ac:dyDescent="0.25">
      <c r="A189" s="23"/>
      <c r="B189" s="15"/>
      <c r="C189" s="11"/>
      <c r="D189" s="7" t="s">
        <v>29</v>
      </c>
      <c r="E189" s="42" t="s">
        <v>111</v>
      </c>
      <c r="F189" s="43">
        <v>160</v>
      </c>
      <c r="G189" s="43">
        <v>5.7</v>
      </c>
      <c r="H189" s="43">
        <v>5.2</v>
      </c>
      <c r="I189" s="43">
        <v>35</v>
      </c>
      <c r="J189" s="43">
        <v>209.9</v>
      </c>
      <c r="K189" s="44" t="s">
        <v>112</v>
      </c>
      <c r="L189" s="43">
        <v>9.5</v>
      </c>
    </row>
    <row r="190" spans="1:12" ht="15" x14ac:dyDescent="0.25">
      <c r="A190" s="23"/>
      <c r="B190" s="15"/>
      <c r="C190" s="11"/>
      <c r="D190" s="7" t="s">
        <v>30</v>
      </c>
      <c r="E190" s="42" t="s">
        <v>55</v>
      </c>
      <c r="F190" s="43">
        <v>200</v>
      </c>
      <c r="G190" s="43">
        <v>0.5</v>
      </c>
      <c r="H190" s="43">
        <v>0</v>
      </c>
      <c r="I190" s="43">
        <v>19.8</v>
      </c>
      <c r="J190" s="43">
        <v>81</v>
      </c>
      <c r="K190" s="44" t="s">
        <v>113</v>
      </c>
      <c r="L190" s="43">
        <v>14.37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43</v>
      </c>
      <c r="F192" s="43">
        <v>70</v>
      </c>
      <c r="G192" s="43">
        <v>4.5999999999999996</v>
      </c>
      <c r="H192" s="43">
        <v>0.8</v>
      </c>
      <c r="I192" s="43">
        <v>23.4</v>
      </c>
      <c r="J192" s="43">
        <v>119.6</v>
      </c>
      <c r="K192" s="44" t="s">
        <v>41</v>
      </c>
      <c r="L192" s="43">
        <v>7.5</v>
      </c>
    </row>
    <row r="193" spans="1:12" ht="15" x14ac:dyDescent="0.25">
      <c r="A193" s="23"/>
      <c r="B193" s="15"/>
      <c r="C193" s="11"/>
      <c r="D193" s="6"/>
      <c r="E193" s="42" t="s">
        <v>116</v>
      </c>
      <c r="F193" s="43">
        <v>30</v>
      </c>
      <c r="G193" s="43">
        <v>1</v>
      </c>
      <c r="H193" s="43">
        <v>0.7</v>
      </c>
      <c r="I193" s="43">
        <v>2.7</v>
      </c>
      <c r="J193" s="43">
        <v>21.2</v>
      </c>
      <c r="K193" s="44" t="s">
        <v>117</v>
      </c>
      <c r="L193" s="43">
        <v>1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750</v>
      </c>
      <c r="G195" s="19">
        <f t="shared" ref="G195:J195" si="80">SUM(G186:G194)</f>
        <v>16.799999999999997</v>
      </c>
      <c r="H195" s="19">
        <f t="shared" si="80"/>
        <v>28.9</v>
      </c>
      <c r="I195" s="19">
        <f t="shared" si="80"/>
        <v>109.7</v>
      </c>
      <c r="J195" s="19">
        <f t="shared" si="80"/>
        <v>835.5</v>
      </c>
      <c r="K195" s="25"/>
      <c r="L195" s="19">
        <f t="shared" ref="L195" si="81">SUM(L186:L194)</f>
        <v>78.94</v>
      </c>
    </row>
    <row r="196" spans="1:12" ht="15" x14ac:dyDescent="0.2">
      <c r="A196" s="29">
        <f>A178</f>
        <v>2</v>
      </c>
      <c r="B196" s="30">
        <f>B178</f>
        <v>5</v>
      </c>
      <c r="C196" s="60" t="s">
        <v>4</v>
      </c>
      <c r="D196" s="61"/>
      <c r="E196" s="31"/>
      <c r="F196" s="32">
        <f>F185+F195</f>
        <v>750</v>
      </c>
      <c r="G196" s="32">
        <f t="shared" ref="G196" si="82">G185+G195</f>
        <v>16.799999999999997</v>
      </c>
      <c r="H196" s="32">
        <f t="shared" ref="H196" si="83">H185+H195</f>
        <v>28.9</v>
      </c>
      <c r="I196" s="32">
        <f t="shared" ref="I196" si="84">I185+I195</f>
        <v>109.7</v>
      </c>
      <c r="J196" s="32">
        <f t="shared" ref="J196:L196" si="85">J185+J195</f>
        <v>835.5</v>
      </c>
      <c r="K196" s="32"/>
      <c r="L196" s="32">
        <f t="shared" si="85"/>
        <v>78.94</v>
      </c>
    </row>
    <row r="197" spans="1:12" x14ac:dyDescent="0.2">
      <c r="A197" s="27"/>
      <c r="B197" s="28"/>
      <c r="C197" s="62" t="s">
        <v>5</v>
      </c>
      <c r="D197" s="62"/>
      <c r="E197" s="62"/>
      <c r="F197" s="34">
        <f>(F24+F43+F62+F81+F100+F119+F138+F158+F177+F196)/(IF(F24=0,0,1)+IF(F43=0,0,1)+IF(F62=0,0,1)+IF(F81=0,0,1)+IF(F100=0,0,1)+IF(F119=0,0,1)+IF(F138=0,0,1)+IF(F158=0,0,1)+IF(F177=0,0,1)+IF(F196=0,0,1))</f>
        <v>774</v>
      </c>
      <c r="G197" s="34">
        <f>(G24+G43+G62+G81+G100+G119+G138+G158+G177+G196)/(IF(G24=0,0,1)+IF(G43=0,0,1)+IF(G62=0,0,1)+IF(G81=0,0,1)+IF(G100=0,0,1)+IF(G119=0,0,1)+IF(G138=0,0,1)+IF(G158=0,0,1)+IF(G177=0,0,1)+IF(G196=0,0,1))</f>
        <v>35.893999999999998</v>
      </c>
      <c r="H197" s="34">
        <f>(H24+H43+H62+H81+H100+H119+H138+H158+H177+H196)/(IF(H24=0,0,1)+IF(H43=0,0,1)+IF(H62=0,0,1)+IF(H81=0,0,1)+IF(H100=0,0,1)+IF(H119=0,0,1)+IF(H138=0,0,1)+IF(H158=0,0,1)+IF(H177=0,0,1)+IF(H196=0,0,1))</f>
        <v>29.293999999999993</v>
      </c>
      <c r="I197" s="34">
        <f>(I24+I43+I62+I81+I100+I119+I138+I158+I177+I196)/(IF(I24=0,0,1)+IF(I43=0,0,1)+IF(I62=0,0,1)+IF(I81=0,0,1)+IF(I100=0,0,1)+IF(I119=0,0,1)+IF(I138=0,0,1)+IF(I158=0,0,1)+IF(I177=0,0,1)+IF(I196=0,0,1))</f>
        <v>102.556</v>
      </c>
      <c r="J197" s="34">
        <f>(J24+J43+J62+J81+J100+J119+J138+J158+J177+J196)/(IF(J24=0,0,1)+IF(J43=0,0,1)+IF(J62=0,0,1)+IF(J81=0,0,1)+IF(J100=0,0,1)+IF(J119=0,0,1)+IF(J138=0,0,1)+IF(J158=0,0,1)+IF(J177=0,0,1)+IF(J196=0,0,1))</f>
        <v>824.6</v>
      </c>
      <c r="K197" s="34"/>
      <c r="L197" s="34">
        <f>(L24+L43+L62+L81+L100+L119+L138+L158+L177+L196)/(IF(L24=0,0,1)+IF(L43=0,0,1)+IF(L62=0,0,1)+IF(L81=0,0,1)+IF(L100=0,0,1)+IF(L119=0,0,1)+IF(L138=0,0,1)+IF(L158=0,0,1)+IF(L177=0,0,1)+IF(L196=0,0,1))</f>
        <v>78.940000000000012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2023-10-18T08:22:10Z</cp:lastPrinted>
  <dcterms:created xsi:type="dcterms:W3CDTF">2022-05-16T14:23:56Z</dcterms:created>
  <dcterms:modified xsi:type="dcterms:W3CDTF">2025-03-06T06:53:26Z</dcterms:modified>
</cp:coreProperties>
</file>